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ADATOK\BENTI\zsuzsi\eltemunka\OKTATAS\TÉRKÉPÉSZ_MSC\2025\"/>
    </mc:Choice>
  </mc:AlternateContent>
  <xr:revisionPtr revIDLastSave="0" documentId="13_ncr:1_{FDE2CE91-DB4B-4A45-82F9-36A6AA6E0F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érképész tantervi háló 2024-" sheetId="1" r:id="rId1"/>
  </sheets>
  <definedNames>
    <definedName name="_xlnm._FilterDatabase" localSheetId="0" hidden="1">'Térképész tantervi háló 2024-'!$D$2:$G$2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1" l="1"/>
  <c r="G52" i="1"/>
  <c r="I52" i="1"/>
  <c r="F21" i="1"/>
  <c r="D21" i="1"/>
  <c r="F52" i="1"/>
  <c r="D52" i="1"/>
  <c r="E52" i="1"/>
  <c r="J52" i="1"/>
  <c r="H52" i="1"/>
  <c r="I21" i="1"/>
  <c r="J21" i="1"/>
  <c r="K21" i="1"/>
  <c r="H21" i="1"/>
  <c r="E21" i="1"/>
  <c r="N21" i="1"/>
  <c r="N52" i="1" l="1"/>
  <c r="N60" i="1" s="1"/>
</calcChain>
</file>

<file path=xl/sharedStrings.xml><?xml version="1.0" encoding="utf-8"?>
<sst xmlns="http://schemas.openxmlformats.org/spreadsheetml/2006/main" count="341" uniqueCount="172">
  <si>
    <t>1. Szakmai törzsanyag</t>
  </si>
  <si>
    <t>Tárgykód</t>
  </si>
  <si>
    <t>Félév</t>
  </si>
  <si>
    <t>Előadás</t>
  </si>
  <si>
    <t>Gyakorlat</t>
  </si>
  <si>
    <t>Számonkérés</t>
  </si>
  <si>
    <t>Előfeltétel (gyenge)</t>
  </si>
  <si>
    <t>1.1 Földrajzi ismeretek</t>
  </si>
  <si>
    <t>óraszám</t>
  </si>
  <si>
    <t>kredit</t>
  </si>
  <si>
    <t>típusa</t>
  </si>
  <si>
    <t>Előfeltétel (erős)</t>
  </si>
  <si>
    <t>Oktató</t>
  </si>
  <si>
    <t>Tárgyfelelős</t>
  </si>
  <si>
    <t>Térképszerkesztés és -tervezés EA</t>
  </si>
  <si>
    <t>Map design and production L</t>
  </si>
  <si>
    <t>ITM-TSZTE</t>
  </si>
  <si>
    <t>x</t>
  </si>
  <si>
    <t>kollokvium</t>
  </si>
  <si>
    <t>Térképszerkesztés és -tervezés GY</t>
  </si>
  <si>
    <t>Faragó Imre</t>
  </si>
  <si>
    <t>Reyes Jesús</t>
  </si>
  <si>
    <t>Map design and production P</t>
  </si>
  <si>
    <t>ITM-TSZTG</t>
  </si>
  <si>
    <t>gyakorlati jegy</t>
  </si>
  <si>
    <t>Geovizualizáció</t>
  </si>
  <si>
    <t>Geovisualization</t>
  </si>
  <si>
    <t>ITM-GVIZ</t>
  </si>
  <si>
    <t>Török Zsolt</t>
  </si>
  <si>
    <t>Albert Gáspár</t>
  </si>
  <si>
    <t>Térképkiadványok 1. EA (Tömegtérképek)</t>
  </si>
  <si>
    <t>Cartographic products 1 L (General-purpose maps)</t>
  </si>
  <si>
    <t>ITM-TK1E</t>
  </si>
  <si>
    <t>Térképkiadványok 1. GY (Tömegtérképek)</t>
  </si>
  <si>
    <t>Cartographic products 1 P (General-purpose maps)</t>
  </si>
  <si>
    <t>ITM-TK1G</t>
  </si>
  <si>
    <t>Térképkiadványok 2. EA (Atlaszok, történelmi térképek)</t>
  </si>
  <si>
    <t>Cartographic products 2 L (Atlases and historical maps)</t>
  </si>
  <si>
    <t>ITM-TK2E</t>
  </si>
  <si>
    <t>Térképkiadványok 2. GY  (Atlaszok, történelmi térképek)</t>
  </si>
  <si>
    <t>Térképkiadványok 2. GY (Atlaszok, történelmi térképek)</t>
  </si>
  <si>
    <t>Cartographic products 2 P (Atlases and historical maps)</t>
  </si>
  <si>
    <t>ITM-TK2G</t>
  </si>
  <si>
    <t>Talajtan, hidrológia és agrár alapismeretek</t>
  </si>
  <si>
    <t>Basics of soil science, hydrology, and agriculture</t>
  </si>
  <si>
    <t>ITM-THAE</t>
  </si>
  <si>
    <t>Jung András</t>
  </si>
  <si>
    <t>1.2 Műszaki, matematikai ismeretek</t>
  </si>
  <si>
    <t>Nyomdászati és kötészeti ismeretek</t>
  </si>
  <si>
    <t>Printing technology and bookbinding</t>
  </si>
  <si>
    <t>ITM-NYOM</t>
  </si>
  <si>
    <t>Kerkovits Krisztián</t>
  </si>
  <si>
    <t>Vetülettan 1.</t>
  </si>
  <si>
    <t>Map projections 1</t>
  </si>
  <si>
    <t>ITM-VET1E</t>
  </si>
  <si>
    <t>Vetülettan 2.</t>
  </si>
  <si>
    <t>Map projections 2</t>
  </si>
  <si>
    <t>ITM-VET2E</t>
  </si>
  <si>
    <t>Vetülettan 1. EA</t>
  </si>
  <si>
    <t>Felsőgeodézia EA</t>
  </si>
  <si>
    <t>Geodesy L</t>
  </si>
  <si>
    <t>ITM-FGE</t>
  </si>
  <si>
    <t>Felsőgeodézia Gy</t>
  </si>
  <si>
    <t>Felsőgeodézia GY</t>
  </si>
  <si>
    <t>Geodesy P</t>
  </si>
  <si>
    <t>ITM-FGG</t>
  </si>
  <si>
    <t>Szakterületi rendszerek</t>
  </si>
  <si>
    <t>Dedicated geospatial information systems</t>
  </si>
  <si>
    <t>ITM-SZR</t>
  </si>
  <si>
    <t>Színtan és tipográfia a térképészetben</t>
  </si>
  <si>
    <t>Colour theory and typography in cartography</t>
  </si>
  <si>
    <t>ITM-SZTIP</t>
  </si>
  <si>
    <t>Oláh Krisztina</t>
  </si>
  <si>
    <t>Fotogrammetria és távérzékelés EA</t>
  </si>
  <si>
    <t>Photogrammetry and remote sensing L</t>
  </si>
  <si>
    <t>ITM-FTVE</t>
  </si>
  <si>
    <t>Fotogrammetria és távérzékelés GY</t>
  </si>
  <si>
    <t>Photogrammetry and remote sensing P</t>
  </si>
  <si>
    <t>ITM-FTVG</t>
  </si>
  <si>
    <t>Varga Zsófia</t>
  </si>
  <si>
    <t>Összesen</t>
  </si>
  <si>
    <t>2. Geoinformatikai specializáció</t>
  </si>
  <si>
    <t>2.1 Térképészeti ismereti modul</t>
  </si>
  <si>
    <t>Tematikus kartográfia EA</t>
  </si>
  <si>
    <t>Thematic cartography L</t>
  </si>
  <si>
    <t>ITM-TEKAE</t>
  </si>
  <si>
    <t>Tematikus kartográfia GY</t>
  </si>
  <si>
    <t>Pál Márton</t>
  </si>
  <si>
    <t>Thematic cartography P</t>
  </si>
  <si>
    <t>ITM-TEKAG</t>
  </si>
  <si>
    <t>Geodézia és topográfia EA</t>
  </si>
  <si>
    <t>Surveying and topography L</t>
  </si>
  <si>
    <t>ITM-GEOTE</t>
  </si>
  <si>
    <t>Geodézia és topográfia GY</t>
  </si>
  <si>
    <t>Buga László</t>
  </si>
  <si>
    <t>Kovács Béla</t>
  </si>
  <si>
    <t>Surveying and topography P</t>
  </si>
  <si>
    <t>ITM-GEOTG</t>
  </si>
  <si>
    <t>Ingatlanrendezési és szerzői jogi alapismeretek</t>
  </si>
  <si>
    <t xml:space="preserve">Basic knowledge on land registry and copyright law </t>
  </si>
  <si>
    <t>ITM-JOG</t>
  </si>
  <si>
    <t>Zentai László</t>
  </si>
  <si>
    <t>2.2 Geoinformatika ismereti modul</t>
  </si>
  <si>
    <t>Algoritmusok a geoinformatikában EA</t>
  </si>
  <si>
    <t>Geospatial algorithms L</t>
  </si>
  <si>
    <t>ITM-ALGE</t>
  </si>
  <si>
    <t>Algoritmusok a geoinformatikában GY</t>
  </si>
  <si>
    <t>Gede Mátyás</t>
  </si>
  <si>
    <t>Geospatial algorithms P</t>
  </si>
  <si>
    <t>ITM-ALGG</t>
  </si>
  <si>
    <t>Balla Dániel</t>
  </si>
  <si>
    <t>Geoinformatika</t>
  </si>
  <si>
    <t>Geoinformatics</t>
  </si>
  <si>
    <t>ITM-GEO</t>
  </si>
  <si>
    <t>Vektoros térinformatika (QGIS)</t>
  </si>
  <si>
    <t>Vector-based GIS (QGIS)</t>
  </si>
  <si>
    <t>ITM-VTQ</t>
  </si>
  <si>
    <t>Ungvári Zsuzsanna</t>
  </si>
  <si>
    <t>Kötegelt adatfeldolgozás</t>
  </si>
  <si>
    <t>Batch processing</t>
  </si>
  <si>
    <t>ITM-KAF</t>
  </si>
  <si>
    <t>Térinformatikai projektmenedzsment</t>
  </si>
  <si>
    <t>Projectmanagement in geoinformatics</t>
  </si>
  <si>
    <t>ITM-TPM</t>
  </si>
  <si>
    <t>2.3 Kötelezően választható tárgyak</t>
  </si>
  <si>
    <t>15 kredit választandó összesen</t>
  </si>
  <si>
    <t>Térbeli adatbázisok</t>
  </si>
  <si>
    <t>Spatial databases</t>
  </si>
  <si>
    <t>ITM-TRA</t>
  </si>
  <si>
    <t>Adatbányászat, felhő alapú adatok</t>
  </si>
  <si>
    <t>Data mining and cloud-based solutions</t>
  </si>
  <si>
    <t>ITM-AFA</t>
  </si>
  <si>
    <t>Terminology of Cartography and GIS</t>
  </si>
  <si>
    <t>ITM-TCG</t>
  </si>
  <si>
    <t>Geoinformatika alapú kartográfia</t>
  </si>
  <si>
    <t>GIS-based cartography</t>
  </si>
  <si>
    <t>ITM-GAK</t>
  </si>
  <si>
    <t>Levezetett térképek számítógépes szerkesztése</t>
  </si>
  <si>
    <t>Digital editing of derived maps</t>
  </si>
  <si>
    <t>ITM-LTSZ</t>
  </si>
  <si>
    <t>Nyílt forráskódú WebGIS</t>
  </si>
  <si>
    <t>Open-source WebGIS</t>
  </si>
  <si>
    <t>ITM-OSG</t>
  </si>
  <si>
    <t>3D modellezés a geoinformatikában</t>
  </si>
  <si>
    <t>3D modeling in geoinformatics</t>
  </si>
  <si>
    <t>ITM-3DG</t>
  </si>
  <si>
    <t>Programozás a webtérképészetben</t>
  </si>
  <si>
    <t>Scripting languages in webcartography</t>
  </si>
  <si>
    <t>ITM-WEBT</t>
  </si>
  <si>
    <t>Digitalizálási és archiválási ismeretek</t>
  </si>
  <si>
    <t>Digitization and archiving</t>
  </si>
  <si>
    <t>ITM-DIGI</t>
  </si>
  <si>
    <t>CAD alapú térképészet</t>
  </si>
  <si>
    <t>CAD-based cartography</t>
  </si>
  <si>
    <t>ITM-CAD</t>
  </si>
  <si>
    <t>Térinformatikai szoftverek</t>
  </si>
  <si>
    <t>GIS software</t>
  </si>
  <si>
    <t>ITM-TSZOFT</t>
  </si>
  <si>
    <t>Szélsőpontosságú geodézia</t>
  </si>
  <si>
    <t>High-accuracy surveying</t>
  </si>
  <si>
    <t>ITM-MGEO</t>
  </si>
  <si>
    <t>Térinformatikai folyamatmodellek építése</t>
  </si>
  <si>
    <t>Building a process model for spatial information</t>
  </si>
  <si>
    <t>ITM-TFE</t>
  </si>
  <si>
    <t>Farkas-Németh Zoltán</t>
  </si>
  <si>
    <t>3. Komplex terepgyakorlat</t>
  </si>
  <si>
    <t>Complex fieldwork</t>
  </si>
  <si>
    <t>ITM-KTGY</t>
  </si>
  <si>
    <t>x (2 hét)</t>
  </si>
  <si>
    <t>4. Diplomamunka</t>
  </si>
  <si>
    <t>ITM-DIP</t>
  </si>
  <si>
    <t>5. Szabadon választható 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</si>
</sst>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</font>
    <font>
      <i/>
      <sz val="12"/>
      <color theme="1"/>
      <name val="Arial"/>
    </font>
    <font>
      <sz val="12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4" fillId="0" borderId="0" xfId="0" applyFont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tabSelected="1" topLeftCell="A29" zoomScale="85" zoomScaleNormal="85" workbookViewId="0">
      <selection activeCell="J51" sqref="J51"/>
    </sheetView>
  </sheetViews>
  <sheetFormatPr defaultColWidth="9.109375" defaultRowHeight="13.8" x14ac:dyDescent="0.25"/>
  <cols>
    <col min="1" max="1" width="57.44140625" style="27" customWidth="1"/>
    <col min="2" max="2" width="49" style="27" customWidth="1"/>
    <col min="3" max="3" width="28.5546875" style="21" customWidth="1"/>
    <col min="4" max="4" width="8.5546875" style="7" customWidth="1"/>
    <col min="5" max="5" width="10.109375" style="7" customWidth="1"/>
    <col min="6" max="7" width="7.6640625" style="7" customWidth="1"/>
    <col min="8" max="8" width="10.6640625" style="21" customWidth="1"/>
    <col min="9" max="9" width="13.44140625" style="21" customWidth="1"/>
    <col min="10" max="10" width="11.109375" style="21" customWidth="1"/>
    <col min="11" max="11" width="14.109375" style="21" customWidth="1"/>
    <col min="12" max="12" width="18" style="21" customWidth="1"/>
    <col min="13" max="13" width="35.33203125" style="21" customWidth="1"/>
    <col min="14" max="14" width="29.88671875" style="7" bestFit="1" customWidth="1"/>
    <col min="15" max="15" width="26.109375" style="7" customWidth="1"/>
    <col min="16" max="16384" width="9.109375" style="7"/>
  </cols>
  <sheetData>
    <row r="1" spans="1:15" ht="15" customHeight="1" x14ac:dyDescent="0.3">
      <c r="A1" s="1" t="s">
        <v>0</v>
      </c>
      <c r="B1" s="1"/>
      <c r="C1" s="2" t="s">
        <v>1</v>
      </c>
      <c r="D1" s="30" t="s">
        <v>2</v>
      </c>
      <c r="E1" s="30"/>
      <c r="F1" s="30"/>
      <c r="G1" s="30"/>
      <c r="H1" s="3" t="s">
        <v>3</v>
      </c>
      <c r="I1" s="3" t="s">
        <v>4</v>
      </c>
      <c r="J1" s="3" t="s">
        <v>3</v>
      </c>
      <c r="K1" s="3" t="s">
        <v>4</v>
      </c>
      <c r="L1" s="4" t="s">
        <v>5</v>
      </c>
      <c r="M1" s="5" t="s">
        <v>6</v>
      </c>
      <c r="N1" s="6"/>
      <c r="O1" s="6"/>
    </row>
    <row r="2" spans="1:15" ht="15" customHeight="1" x14ac:dyDescent="0.3">
      <c r="A2" s="8" t="s">
        <v>7</v>
      </c>
      <c r="B2" s="8"/>
      <c r="C2" s="3"/>
      <c r="D2" s="3">
        <v>1</v>
      </c>
      <c r="E2" s="3">
        <v>2</v>
      </c>
      <c r="F2" s="3">
        <v>3</v>
      </c>
      <c r="G2" s="3">
        <v>4</v>
      </c>
      <c r="H2" s="3" t="s">
        <v>8</v>
      </c>
      <c r="I2" s="3" t="s">
        <v>8</v>
      </c>
      <c r="J2" s="3" t="s">
        <v>9</v>
      </c>
      <c r="K2" s="3" t="s">
        <v>9</v>
      </c>
      <c r="L2" s="9" t="s">
        <v>10</v>
      </c>
      <c r="M2" s="9" t="s">
        <v>11</v>
      </c>
      <c r="N2" s="9" t="s">
        <v>12</v>
      </c>
      <c r="O2" s="3" t="s">
        <v>13</v>
      </c>
    </row>
    <row r="3" spans="1:15" ht="15" customHeight="1" x14ac:dyDescent="0.3">
      <c r="A3" s="10" t="s">
        <v>14</v>
      </c>
      <c r="B3" s="11" t="s">
        <v>15</v>
      </c>
      <c r="C3" s="12" t="s">
        <v>16</v>
      </c>
      <c r="D3" s="12" t="s">
        <v>17</v>
      </c>
      <c r="E3" s="12"/>
      <c r="F3" s="12"/>
      <c r="G3" s="12"/>
      <c r="H3" s="12">
        <v>2</v>
      </c>
      <c r="I3" s="12"/>
      <c r="J3" s="12">
        <v>2</v>
      </c>
      <c r="K3" s="12"/>
      <c r="L3" s="12" t="s">
        <v>18</v>
      </c>
      <c r="M3" s="13" t="s">
        <v>19</v>
      </c>
      <c r="N3" s="12" t="s">
        <v>20</v>
      </c>
      <c r="O3" s="12" t="s">
        <v>21</v>
      </c>
    </row>
    <row r="4" spans="1:15" ht="15" customHeight="1" x14ac:dyDescent="0.25">
      <c r="A4" s="10" t="s">
        <v>19</v>
      </c>
      <c r="B4" s="11" t="s">
        <v>22</v>
      </c>
      <c r="C4" s="12" t="s">
        <v>23</v>
      </c>
      <c r="D4" s="12" t="s">
        <v>17</v>
      </c>
      <c r="E4" s="12"/>
      <c r="F4" s="14"/>
      <c r="G4" s="12"/>
      <c r="H4" s="12"/>
      <c r="I4" s="12">
        <v>2</v>
      </c>
      <c r="J4" s="12"/>
      <c r="K4" s="12">
        <v>2</v>
      </c>
      <c r="L4" s="12" t="s">
        <v>24</v>
      </c>
      <c r="M4" s="12"/>
      <c r="N4" s="12" t="s">
        <v>20</v>
      </c>
      <c r="O4" s="12" t="s">
        <v>21</v>
      </c>
    </row>
    <row r="5" spans="1:15" ht="15" customHeight="1" x14ac:dyDescent="0.25">
      <c r="A5" s="10" t="s">
        <v>25</v>
      </c>
      <c r="B5" s="11" t="s">
        <v>26</v>
      </c>
      <c r="C5" s="12" t="s">
        <v>27</v>
      </c>
      <c r="D5" s="12" t="s">
        <v>17</v>
      </c>
      <c r="E5" s="12"/>
      <c r="F5" s="12"/>
      <c r="G5" s="14"/>
      <c r="H5" s="12">
        <v>2</v>
      </c>
      <c r="I5" s="12"/>
      <c r="J5" s="12">
        <v>3</v>
      </c>
      <c r="K5" s="12"/>
      <c r="L5" s="12" t="s">
        <v>18</v>
      </c>
      <c r="M5" s="12"/>
      <c r="N5" s="12" t="s">
        <v>28</v>
      </c>
      <c r="O5" s="12" t="s">
        <v>29</v>
      </c>
    </row>
    <row r="6" spans="1:15" ht="15" customHeight="1" x14ac:dyDescent="0.3">
      <c r="A6" s="10" t="s">
        <v>30</v>
      </c>
      <c r="B6" s="11" t="s">
        <v>31</v>
      </c>
      <c r="C6" s="12" t="s">
        <v>32</v>
      </c>
      <c r="D6" s="12"/>
      <c r="E6" s="12" t="s">
        <v>17</v>
      </c>
      <c r="F6" s="12"/>
      <c r="G6" s="12"/>
      <c r="H6" s="12">
        <v>2</v>
      </c>
      <c r="I6" s="12"/>
      <c r="J6" s="12">
        <v>3</v>
      </c>
      <c r="K6" s="12"/>
      <c r="L6" s="12" t="s">
        <v>18</v>
      </c>
      <c r="M6" s="13" t="s">
        <v>33</v>
      </c>
      <c r="N6" s="12" t="s">
        <v>20</v>
      </c>
      <c r="O6" s="12" t="s">
        <v>21</v>
      </c>
    </row>
    <row r="7" spans="1:15" ht="15" customHeight="1" x14ac:dyDescent="0.3">
      <c r="A7" s="10" t="s">
        <v>33</v>
      </c>
      <c r="B7" s="11" t="s">
        <v>34</v>
      </c>
      <c r="C7" s="12" t="s">
        <v>35</v>
      </c>
      <c r="D7" s="12"/>
      <c r="E7" s="12" t="s">
        <v>17</v>
      </c>
      <c r="F7" s="14"/>
      <c r="G7" s="12"/>
      <c r="H7" s="12"/>
      <c r="I7" s="12">
        <v>2</v>
      </c>
      <c r="J7" s="12"/>
      <c r="K7" s="12">
        <v>3</v>
      </c>
      <c r="L7" s="12" t="s">
        <v>24</v>
      </c>
      <c r="M7" s="3" t="s">
        <v>14</v>
      </c>
      <c r="N7" s="12" t="s">
        <v>20</v>
      </c>
      <c r="O7" s="12" t="s">
        <v>21</v>
      </c>
    </row>
    <row r="8" spans="1:15" ht="15" customHeight="1" x14ac:dyDescent="0.3">
      <c r="A8" s="10" t="s">
        <v>36</v>
      </c>
      <c r="B8" s="11" t="s">
        <v>37</v>
      </c>
      <c r="C8" s="12" t="s">
        <v>38</v>
      </c>
      <c r="D8" s="12"/>
      <c r="E8" s="12"/>
      <c r="F8" s="12" t="s">
        <v>17</v>
      </c>
      <c r="G8" s="12"/>
      <c r="H8" s="12">
        <v>2</v>
      </c>
      <c r="I8" s="12"/>
      <c r="J8" s="12">
        <v>3</v>
      </c>
      <c r="K8" s="12"/>
      <c r="L8" s="12" t="s">
        <v>18</v>
      </c>
      <c r="M8" s="13" t="s">
        <v>39</v>
      </c>
      <c r="N8" s="12" t="s">
        <v>20</v>
      </c>
      <c r="O8" s="12" t="s">
        <v>21</v>
      </c>
    </row>
    <row r="9" spans="1:15" ht="15" customHeight="1" x14ac:dyDescent="0.3">
      <c r="A9" s="10" t="s">
        <v>40</v>
      </c>
      <c r="B9" s="11" t="s">
        <v>41</v>
      </c>
      <c r="C9" s="12" t="s">
        <v>42</v>
      </c>
      <c r="D9" s="12"/>
      <c r="E9" s="12"/>
      <c r="F9" s="12" t="s">
        <v>17</v>
      </c>
      <c r="G9" s="12"/>
      <c r="H9" s="12"/>
      <c r="I9" s="12">
        <v>2</v>
      </c>
      <c r="J9" s="12"/>
      <c r="K9" s="12">
        <v>3</v>
      </c>
      <c r="L9" s="12" t="s">
        <v>24</v>
      </c>
      <c r="M9" s="3" t="s">
        <v>30</v>
      </c>
      <c r="N9" s="12" t="s">
        <v>20</v>
      </c>
      <c r="O9" s="12" t="s">
        <v>21</v>
      </c>
    </row>
    <row r="10" spans="1:15" ht="15" customHeight="1" x14ac:dyDescent="0.3">
      <c r="A10" s="10" t="s">
        <v>43</v>
      </c>
      <c r="B10" s="11" t="s">
        <v>44</v>
      </c>
      <c r="C10" s="12" t="s">
        <v>45</v>
      </c>
      <c r="D10" s="12"/>
      <c r="E10" s="12"/>
      <c r="F10" s="12" t="s">
        <v>17</v>
      </c>
      <c r="G10" s="12"/>
      <c r="H10" s="12">
        <v>2</v>
      </c>
      <c r="I10" s="12"/>
      <c r="J10" s="12">
        <v>3</v>
      </c>
      <c r="K10" s="12"/>
      <c r="L10" s="12" t="s">
        <v>18</v>
      </c>
      <c r="M10" s="13"/>
      <c r="N10" s="12" t="s">
        <v>46</v>
      </c>
      <c r="O10" s="12" t="s">
        <v>46</v>
      </c>
    </row>
    <row r="11" spans="1:15" ht="15" customHeight="1" x14ac:dyDescent="0.3">
      <c r="A11" s="8" t="s">
        <v>47</v>
      </c>
      <c r="B11" s="15"/>
      <c r="C11" s="16"/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/>
    </row>
    <row r="12" spans="1:15" ht="15" customHeight="1" x14ac:dyDescent="0.3">
      <c r="A12" s="10" t="s">
        <v>48</v>
      </c>
      <c r="B12" s="11" t="s">
        <v>49</v>
      </c>
      <c r="C12" s="12" t="s">
        <v>50</v>
      </c>
      <c r="D12" s="12" t="s">
        <v>17</v>
      </c>
      <c r="E12" s="12"/>
      <c r="F12" s="12"/>
      <c r="G12" s="12"/>
      <c r="H12" s="12">
        <v>2</v>
      </c>
      <c r="I12" s="12"/>
      <c r="J12" s="12">
        <v>3</v>
      </c>
      <c r="K12" s="12"/>
      <c r="L12" s="12" t="s">
        <v>18</v>
      </c>
      <c r="M12" s="3"/>
      <c r="N12" s="12" t="s">
        <v>20</v>
      </c>
      <c r="O12" s="12" t="s">
        <v>51</v>
      </c>
    </row>
    <row r="13" spans="1:15" ht="15" customHeight="1" x14ac:dyDescent="0.3">
      <c r="A13" s="10" t="s">
        <v>52</v>
      </c>
      <c r="B13" s="11" t="s">
        <v>53</v>
      </c>
      <c r="C13" s="12" t="s">
        <v>54</v>
      </c>
      <c r="D13" s="12" t="s">
        <v>17</v>
      </c>
      <c r="E13" s="12"/>
      <c r="F13" s="12"/>
      <c r="G13" s="12"/>
      <c r="H13" s="12">
        <v>2</v>
      </c>
      <c r="I13" s="12"/>
      <c r="J13" s="12">
        <v>3</v>
      </c>
      <c r="K13" s="12"/>
      <c r="L13" s="12" t="s">
        <v>18</v>
      </c>
      <c r="M13" s="13"/>
      <c r="N13" s="12" t="s">
        <v>51</v>
      </c>
      <c r="O13" s="12" t="s">
        <v>51</v>
      </c>
    </row>
    <row r="14" spans="1:15" ht="15" customHeight="1" x14ac:dyDescent="0.3">
      <c r="A14" s="10" t="s">
        <v>55</v>
      </c>
      <c r="B14" s="11" t="s">
        <v>56</v>
      </c>
      <c r="C14" s="12" t="s">
        <v>57</v>
      </c>
      <c r="D14" s="12"/>
      <c r="E14" s="12" t="s">
        <v>17</v>
      </c>
      <c r="F14" s="12"/>
      <c r="G14" s="12"/>
      <c r="H14" s="12">
        <v>2</v>
      </c>
      <c r="I14" s="12"/>
      <c r="J14" s="12">
        <v>3</v>
      </c>
      <c r="K14" s="12"/>
      <c r="L14" s="12" t="s">
        <v>18</v>
      </c>
      <c r="M14" s="3" t="s">
        <v>58</v>
      </c>
      <c r="N14" s="12" t="s">
        <v>51</v>
      </c>
      <c r="O14" s="12" t="s">
        <v>51</v>
      </c>
    </row>
    <row r="15" spans="1:15" ht="15" customHeight="1" x14ac:dyDescent="0.3">
      <c r="A15" s="10" t="s">
        <v>59</v>
      </c>
      <c r="B15" s="11" t="s">
        <v>60</v>
      </c>
      <c r="C15" s="12" t="s">
        <v>61</v>
      </c>
      <c r="D15" s="12"/>
      <c r="E15" s="12" t="s">
        <v>17</v>
      </c>
      <c r="F15" s="12"/>
      <c r="G15" s="12"/>
      <c r="H15" s="12">
        <v>1</v>
      </c>
      <c r="I15" s="12"/>
      <c r="J15" s="12">
        <v>1</v>
      </c>
      <c r="K15" s="12"/>
      <c r="L15" s="12" t="s">
        <v>18</v>
      </c>
      <c r="M15" s="13" t="s">
        <v>62</v>
      </c>
      <c r="N15" s="12" t="s">
        <v>51</v>
      </c>
      <c r="O15" s="12" t="s">
        <v>51</v>
      </c>
    </row>
    <row r="16" spans="1:15" ht="15" customHeight="1" x14ac:dyDescent="0.3">
      <c r="A16" s="10" t="s">
        <v>63</v>
      </c>
      <c r="B16" s="11" t="s">
        <v>64</v>
      </c>
      <c r="C16" s="12" t="s">
        <v>65</v>
      </c>
      <c r="D16" s="12"/>
      <c r="E16" s="12" t="s">
        <v>17</v>
      </c>
      <c r="F16" s="12"/>
      <c r="G16" s="12"/>
      <c r="H16" s="12"/>
      <c r="I16" s="12">
        <v>1</v>
      </c>
      <c r="J16" s="12"/>
      <c r="K16" s="12">
        <v>2</v>
      </c>
      <c r="L16" s="12" t="s">
        <v>24</v>
      </c>
      <c r="M16" s="3" t="s">
        <v>58</v>
      </c>
      <c r="N16" s="12" t="s">
        <v>51</v>
      </c>
      <c r="O16" s="12" t="s">
        <v>51</v>
      </c>
    </row>
    <row r="17" spans="1:15" ht="15" customHeight="1" x14ac:dyDescent="0.25">
      <c r="A17" s="10" t="s">
        <v>66</v>
      </c>
      <c r="B17" s="11" t="s">
        <v>67</v>
      </c>
      <c r="C17" s="12" t="s">
        <v>68</v>
      </c>
      <c r="D17" s="12"/>
      <c r="E17" s="12" t="s">
        <v>17</v>
      </c>
      <c r="F17" s="12"/>
      <c r="G17" s="12"/>
      <c r="H17" s="12">
        <v>2</v>
      </c>
      <c r="I17" s="12"/>
      <c r="J17" s="12">
        <v>2</v>
      </c>
      <c r="K17" s="12"/>
      <c r="L17" s="12" t="s">
        <v>18</v>
      </c>
      <c r="M17" s="12"/>
      <c r="N17" s="12" t="s">
        <v>46</v>
      </c>
      <c r="O17" s="12" t="s">
        <v>46</v>
      </c>
    </row>
    <row r="18" spans="1:15" ht="15" customHeight="1" x14ac:dyDescent="0.3">
      <c r="A18" s="10" t="s">
        <v>69</v>
      </c>
      <c r="B18" s="11" t="s">
        <v>70</v>
      </c>
      <c r="C18" s="12" t="s">
        <v>71</v>
      </c>
      <c r="D18" s="12"/>
      <c r="E18" s="12"/>
      <c r="F18" s="12" t="s">
        <v>17</v>
      </c>
      <c r="G18" s="12"/>
      <c r="H18" s="12"/>
      <c r="I18" s="12">
        <v>2</v>
      </c>
      <c r="J18" s="12"/>
      <c r="K18" s="12">
        <v>3</v>
      </c>
      <c r="L18" s="12" t="s">
        <v>24</v>
      </c>
      <c r="M18" s="3"/>
      <c r="N18" s="12" t="s">
        <v>72</v>
      </c>
      <c r="O18" s="12" t="s">
        <v>21</v>
      </c>
    </row>
    <row r="19" spans="1:15" ht="15" customHeight="1" x14ac:dyDescent="0.3">
      <c r="A19" s="10" t="s">
        <v>73</v>
      </c>
      <c r="B19" s="11" t="s">
        <v>74</v>
      </c>
      <c r="C19" s="12" t="s">
        <v>75</v>
      </c>
      <c r="D19" s="12"/>
      <c r="E19" s="12"/>
      <c r="F19" s="12" t="s">
        <v>17</v>
      </c>
      <c r="G19" s="12"/>
      <c r="H19" s="12">
        <v>1</v>
      </c>
      <c r="I19" s="12"/>
      <c r="J19" s="12">
        <v>2</v>
      </c>
      <c r="K19" s="12"/>
      <c r="L19" s="12" t="s">
        <v>18</v>
      </c>
      <c r="M19" s="13" t="s">
        <v>76</v>
      </c>
      <c r="N19" s="12" t="s">
        <v>46</v>
      </c>
      <c r="O19" s="12" t="s">
        <v>46</v>
      </c>
    </row>
    <row r="20" spans="1:15" ht="15" customHeight="1" x14ac:dyDescent="0.3">
      <c r="A20" s="10" t="s">
        <v>76</v>
      </c>
      <c r="B20" s="11" t="s">
        <v>77</v>
      </c>
      <c r="C20" s="12" t="s">
        <v>78</v>
      </c>
      <c r="D20" s="12"/>
      <c r="E20" s="12"/>
      <c r="F20" s="12" t="s">
        <v>17</v>
      </c>
      <c r="G20" s="12"/>
      <c r="H20" s="12"/>
      <c r="I20" s="12">
        <v>2</v>
      </c>
      <c r="J20" s="12"/>
      <c r="K20" s="12">
        <v>3</v>
      </c>
      <c r="L20" s="12" t="s">
        <v>24</v>
      </c>
      <c r="M20" s="3"/>
      <c r="N20" s="12" t="s">
        <v>79</v>
      </c>
      <c r="O20" s="12" t="s">
        <v>46</v>
      </c>
    </row>
    <row r="21" spans="1:15" ht="15" customHeight="1" x14ac:dyDescent="0.3">
      <c r="A21" s="8" t="s">
        <v>80</v>
      </c>
      <c r="B21" s="8"/>
      <c r="C21" s="3"/>
      <c r="D21" s="12">
        <f>J3+K4+J5+J12+J13</f>
        <v>13</v>
      </c>
      <c r="E21" s="12">
        <f>J6+K7+J14+J15+K16+J17</f>
        <v>14</v>
      </c>
      <c r="F21" s="12">
        <f>J8+K9+J10+K18+J19+K20</f>
        <v>17</v>
      </c>
      <c r="G21" s="12"/>
      <c r="H21" s="13">
        <f>SUM(H3:H20)</f>
        <v>20</v>
      </c>
      <c r="I21" s="13">
        <f>SUM(I3:I20)</f>
        <v>11</v>
      </c>
      <c r="J21" s="13">
        <f>SUM(J3:J20)</f>
        <v>28</v>
      </c>
      <c r="K21" s="13">
        <f>SUM(K3:K20)</f>
        <v>16</v>
      </c>
      <c r="L21" s="12"/>
      <c r="M21" s="12"/>
      <c r="N21" s="12">
        <f>SUM(J21:K21)</f>
        <v>44</v>
      </c>
      <c r="O21" s="18"/>
    </row>
    <row r="22" spans="1:15" ht="15" customHeight="1" x14ac:dyDescent="0.25">
      <c r="A22" s="18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/>
    </row>
    <row r="23" spans="1:15" ht="15" customHeight="1" x14ac:dyDescent="0.25">
      <c r="A23" s="18"/>
      <c r="B23" s="18"/>
      <c r="C23" s="19"/>
      <c r="D23" s="6"/>
      <c r="E23" s="6"/>
      <c r="F23" s="6"/>
      <c r="G23" s="6"/>
      <c r="H23" s="19"/>
      <c r="I23" s="19"/>
      <c r="J23" s="19"/>
      <c r="K23" s="19"/>
      <c r="L23" s="19"/>
      <c r="M23" s="19"/>
      <c r="N23" s="20"/>
      <c r="O23" s="20"/>
    </row>
    <row r="24" spans="1:15" ht="15" customHeight="1" x14ac:dyDescent="0.3">
      <c r="A24" s="8" t="s">
        <v>81</v>
      </c>
      <c r="B24" s="8"/>
      <c r="C24" s="3"/>
      <c r="D24" s="30" t="s">
        <v>2</v>
      </c>
      <c r="E24" s="30"/>
      <c r="F24" s="30"/>
      <c r="G24" s="30"/>
      <c r="H24" s="3" t="s">
        <v>3</v>
      </c>
      <c r="I24" s="3" t="s">
        <v>4</v>
      </c>
      <c r="J24" s="3" t="s">
        <v>3</v>
      </c>
      <c r="K24" s="3" t="s">
        <v>4</v>
      </c>
      <c r="L24" s="3"/>
    </row>
    <row r="25" spans="1:15" ht="15" customHeight="1" x14ac:dyDescent="0.3">
      <c r="A25" s="8" t="s">
        <v>82</v>
      </c>
      <c r="B25" s="22"/>
      <c r="C25" s="16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3"/>
    </row>
    <row r="26" spans="1:15" ht="15" customHeight="1" x14ac:dyDescent="0.3">
      <c r="A26" s="10" t="s">
        <v>83</v>
      </c>
      <c r="B26" s="11" t="s">
        <v>84</v>
      </c>
      <c r="C26" s="12" t="s">
        <v>85</v>
      </c>
      <c r="D26" s="12"/>
      <c r="E26" s="12" t="s">
        <v>17</v>
      </c>
      <c r="F26" s="14"/>
      <c r="G26" s="12"/>
      <c r="H26" s="12">
        <v>2</v>
      </c>
      <c r="I26" s="12"/>
      <c r="J26" s="12">
        <v>3</v>
      </c>
      <c r="K26" s="12"/>
      <c r="L26" s="12" t="s">
        <v>18</v>
      </c>
      <c r="M26" s="13" t="s">
        <v>86</v>
      </c>
      <c r="N26" s="12" t="s">
        <v>87</v>
      </c>
      <c r="O26" s="12" t="s">
        <v>29</v>
      </c>
    </row>
    <row r="27" spans="1:15" ht="15" customHeight="1" x14ac:dyDescent="0.3">
      <c r="A27" s="10" t="s">
        <v>86</v>
      </c>
      <c r="B27" s="11" t="s">
        <v>88</v>
      </c>
      <c r="C27" s="12" t="s">
        <v>89</v>
      </c>
      <c r="D27" s="12"/>
      <c r="E27" s="12" t="s">
        <v>17</v>
      </c>
      <c r="F27" s="14"/>
      <c r="G27" s="12"/>
      <c r="H27" s="12"/>
      <c r="I27" s="12">
        <v>3</v>
      </c>
      <c r="J27" s="12"/>
      <c r="K27" s="12">
        <v>5</v>
      </c>
      <c r="L27" s="12" t="s">
        <v>24</v>
      </c>
      <c r="M27" s="3"/>
      <c r="N27" s="12" t="s">
        <v>87</v>
      </c>
      <c r="O27" s="12" t="s">
        <v>29</v>
      </c>
    </row>
    <row r="28" spans="1:15" ht="15" customHeight="1" x14ac:dyDescent="0.3">
      <c r="A28" s="10" t="s">
        <v>90</v>
      </c>
      <c r="B28" s="11" t="s">
        <v>91</v>
      </c>
      <c r="C28" s="12" t="s">
        <v>92</v>
      </c>
      <c r="D28" s="12"/>
      <c r="E28" s="12" t="s">
        <v>17</v>
      </c>
      <c r="F28" s="12"/>
      <c r="G28" s="14"/>
      <c r="H28" s="12">
        <v>2</v>
      </c>
      <c r="I28" s="12"/>
      <c r="J28" s="12">
        <v>2</v>
      </c>
      <c r="K28" s="12"/>
      <c r="L28" s="12" t="s">
        <v>18</v>
      </c>
      <c r="M28" s="13" t="s">
        <v>93</v>
      </c>
      <c r="N28" s="12" t="s">
        <v>94</v>
      </c>
      <c r="O28" s="12" t="s">
        <v>95</v>
      </c>
    </row>
    <row r="29" spans="1:15" ht="15" customHeight="1" x14ac:dyDescent="0.25">
      <c r="A29" s="10" t="s">
        <v>93</v>
      </c>
      <c r="B29" s="11" t="s">
        <v>96</v>
      </c>
      <c r="C29" s="12" t="s">
        <v>97</v>
      </c>
      <c r="D29" s="12"/>
      <c r="E29" s="12" t="s">
        <v>17</v>
      </c>
      <c r="F29" s="12"/>
      <c r="G29" s="12"/>
      <c r="H29" s="12"/>
      <c r="I29" s="12">
        <v>2</v>
      </c>
      <c r="J29" s="12"/>
      <c r="K29" s="12">
        <v>3</v>
      </c>
      <c r="L29" s="12" t="s">
        <v>24</v>
      </c>
      <c r="M29" s="12"/>
      <c r="N29" s="12" t="s">
        <v>95</v>
      </c>
      <c r="O29" s="12" t="s">
        <v>95</v>
      </c>
    </row>
    <row r="30" spans="1:15" ht="15" customHeight="1" x14ac:dyDescent="0.25">
      <c r="A30" s="10" t="s">
        <v>98</v>
      </c>
      <c r="B30" s="11" t="s">
        <v>99</v>
      </c>
      <c r="C30" s="12" t="s">
        <v>100</v>
      </c>
      <c r="D30" s="12"/>
      <c r="E30" s="12"/>
      <c r="F30" s="12" t="s">
        <v>17</v>
      </c>
      <c r="G30" s="12"/>
      <c r="H30" s="12">
        <v>1</v>
      </c>
      <c r="I30" s="12"/>
      <c r="J30" s="12">
        <v>2</v>
      </c>
      <c r="K30" s="12"/>
      <c r="L30" s="12" t="s">
        <v>18</v>
      </c>
      <c r="M30" s="12"/>
      <c r="N30" s="12" t="s">
        <v>101</v>
      </c>
      <c r="O30" s="12" t="s">
        <v>101</v>
      </c>
    </row>
    <row r="31" spans="1:15" ht="15" customHeight="1" x14ac:dyDescent="0.3">
      <c r="A31" s="8" t="s">
        <v>102</v>
      </c>
      <c r="B31" s="15"/>
      <c r="C31" s="16"/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3"/>
    </row>
    <row r="32" spans="1:15" ht="15" customHeight="1" x14ac:dyDescent="0.3">
      <c r="A32" s="10" t="s">
        <v>103</v>
      </c>
      <c r="B32" s="11" t="s">
        <v>104</v>
      </c>
      <c r="C32" s="12" t="s">
        <v>105</v>
      </c>
      <c r="D32" s="12" t="s">
        <v>17</v>
      </c>
      <c r="E32" s="12"/>
      <c r="F32" s="12"/>
      <c r="G32" s="12"/>
      <c r="H32" s="12">
        <v>2</v>
      </c>
      <c r="I32" s="12"/>
      <c r="J32" s="12">
        <v>3</v>
      </c>
      <c r="K32" s="12"/>
      <c r="L32" s="12" t="s">
        <v>18</v>
      </c>
      <c r="M32" s="13" t="s">
        <v>106</v>
      </c>
      <c r="N32" s="12" t="s">
        <v>107</v>
      </c>
      <c r="O32" s="12" t="s">
        <v>107</v>
      </c>
    </row>
    <row r="33" spans="1:18" ht="15" customHeight="1" x14ac:dyDescent="0.25">
      <c r="A33" s="10" t="s">
        <v>106</v>
      </c>
      <c r="B33" s="11" t="s">
        <v>108</v>
      </c>
      <c r="C33" s="12" t="s">
        <v>109</v>
      </c>
      <c r="D33" s="12" t="s">
        <v>17</v>
      </c>
      <c r="E33" s="12"/>
      <c r="F33" s="12"/>
      <c r="G33" s="12"/>
      <c r="H33" s="12"/>
      <c r="I33" s="12">
        <v>2</v>
      </c>
      <c r="J33" s="12"/>
      <c r="K33" s="12">
        <v>3</v>
      </c>
      <c r="L33" s="12" t="s">
        <v>24</v>
      </c>
      <c r="M33" s="12"/>
      <c r="N33" s="12" t="s">
        <v>110</v>
      </c>
      <c r="O33" s="12" t="s">
        <v>107</v>
      </c>
    </row>
    <row r="34" spans="1:18" ht="15" customHeight="1" x14ac:dyDescent="0.25">
      <c r="A34" s="10" t="s">
        <v>111</v>
      </c>
      <c r="B34" s="11" t="s">
        <v>112</v>
      </c>
      <c r="C34" s="12" t="s">
        <v>113</v>
      </c>
      <c r="D34" s="12" t="s">
        <v>17</v>
      </c>
      <c r="E34" s="12"/>
      <c r="F34" s="12"/>
      <c r="G34" s="12"/>
      <c r="H34" s="12">
        <v>2</v>
      </c>
      <c r="I34" s="12"/>
      <c r="J34" s="12">
        <v>3</v>
      </c>
      <c r="K34" s="12"/>
      <c r="L34" s="12" t="s">
        <v>18</v>
      </c>
      <c r="M34" s="12"/>
      <c r="N34" s="12" t="s">
        <v>29</v>
      </c>
      <c r="O34" s="12" t="s">
        <v>29</v>
      </c>
    </row>
    <row r="35" spans="1:18" ht="15" customHeight="1" x14ac:dyDescent="0.25">
      <c r="A35" s="10" t="s">
        <v>114</v>
      </c>
      <c r="B35" s="11" t="s">
        <v>115</v>
      </c>
      <c r="C35" s="12" t="s">
        <v>116</v>
      </c>
      <c r="D35" s="12" t="s">
        <v>17</v>
      </c>
      <c r="E35" s="12"/>
      <c r="F35" s="12"/>
      <c r="G35" s="12"/>
      <c r="H35" s="12"/>
      <c r="I35" s="12">
        <v>2</v>
      </c>
      <c r="J35" s="12"/>
      <c r="K35" s="12">
        <v>2</v>
      </c>
      <c r="L35" s="12" t="s">
        <v>24</v>
      </c>
      <c r="M35" s="12"/>
      <c r="N35" s="12" t="s">
        <v>29</v>
      </c>
      <c r="O35" s="12" t="s">
        <v>117</v>
      </c>
    </row>
    <row r="36" spans="1:18" ht="15" customHeight="1" x14ac:dyDescent="0.25">
      <c r="A36" s="10" t="s">
        <v>118</v>
      </c>
      <c r="B36" s="11" t="s">
        <v>119</v>
      </c>
      <c r="C36" s="12" t="s">
        <v>120</v>
      </c>
      <c r="D36" s="12" t="s">
        <v>17</v>
      </c>
      <c r="E36" s="14"/>
      <c r="F36" s="12"/>
      <c r="G36" s="12"/>
      <c r="H36" s="12"/>
      <c r="I36" s="12">
        <v>2</v>
      </c>
      <c r="J36" s="12"/>
      <c r="K36" s="12">
        <v>2</v>
      </c>
      <c r="L36" s="12" t="s">
        <v>24</v>
      </c>
      <c r="M36" s="12"/>
      <c r="N36" s="12" t="s">
        <v>95</v>
      </c>
      <c r="O36" s="12" t="s">
        <v>95</v>
      </c>
    </row>
    <row r="37" spans="1:18" ht="15" customHeight="1" x14ac:dyDescent="0.3">
      <c r="A37" s="10" t="s">
        <v>121</v>
      </c>
      <c r="B37" s="11" t="s">
        <v>122</v>
      </c>
      <c r="C37" s="12" t="s">
        <v>123</v>
      </c>
      <c r="D37" s="12"/>
      <c r="E37" s="12"/>
      <c r="F37" s="12" t="s">
        <v>17</v>
      </c>
      <c r="G37" s="12"/>
      <c r="H37" s="12"/>
      <c r="I37" s="12">
        <v>2</v>
      </c>
      <c r="J37" s="12"/>
      <c r="K37" s="12">
        <v>3</v>
      </c>
      <c r="L37" s="12" t="s">
        <v>24</v>
      </c>
      <c r="M37" s="3"/>
      <c r="N37" s="12" t="s">
        <v>46</v>
      </c>
      <c r="O37" s="12" t="s">
        <v>46</v>
      </c>
    </row>
    <row r="38" spans="1:18" ht="15" customHeight="1" x14ac:dyDescent="0.3">
      <c r="A38" s="8" t="s">
        <v>124</v>
      </c>
      <c r="B38" s="15"/>
      <c r="C38" s="16"/>
      <c r="D38" s="28" t="s">
        <v>125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8" ht="15" customHeight="1" x14ac:dyDescent="0.25">
      <c r="A39" s="10" t="s">
        <v>126</v>
      </c>
      <c r="B39" s="11" t="s">
        <v>127</v>
      </c>
      <c r="C39" s="12" t="s">
        <v>128</v>
      </c>
      <c r="D39" s="12" t="s">
        <v>17</v>
      </c>
      <c r="E39" s="12"/>
      <c r="F39" s="12"/>
      <c r="G39" s="12"/>
      <c r="H39" s="12"/>
      <c r="I39" s="12">
        <v>2</v>
      </c>
      <c r="J39" s="12"/>
      <c r="K39" s="12">
        <v>3</v>
      </c>
      <c r="L39" s="12" t="s">
        <v>24</v>
      </c>
      <c r="M39" s="12"/>
      <c r="N39" s="12" t="s">
        <v>117</v>
      </c>
      <c r="O39" s="12" t="s">
        <v>107</v>
      </c>
    </row>
    <row r="40" spans="1:18" ht="15" customHeight="1" x14ac:dyDescent="0.25">
      <c r="A40" s="10" t="s">
        <v>129</v>
      </c>
      <c r="B40" s="11" t="s">
        <v>130</v>
      </c>
      <c r="C40" s="12" t="s">
        <v>131</v>
      </c>
      <c r="D40" s="12" t="s">
        <v>17</v>
      </c>
      <c r="E40" s="12"/>
      <c r="F40" s="12"/>
      <c r="G40" s="12"/>
      <c r="H40" s="12"/>
      <c r="I40" s="12">
        <v>2</v>
      </c>
      <c r="J40" s="12"/>
      <c r="K40" s="12">
        <v>3</v>
      </c>
      <c r="L40" s="12" t="s">
        <v>24</v>
      </c>
      <c r="M40" s="12"/>
      <c r="N40" s="12" t="s">
        <v>117</v>
      </c>
      <c r="O40" s="12" t="s">
        <v>107</v>
      </c>
    </row>
    <row r="41" spans="1:18" ht="15" customHeight="1" x14ac:dyDescent="0.25">
      <c r="A41" s="10" t="s">
        <v>132</v>
      </c>
      <c r="B41" s="23" t="s">
        <v>132</v>
      </c>
      <c r="C41" s="12" t="s">
        <v>133</v>
      </c>
      <c r="D41" s="12"/>
      <c r="E41" s="12" t="s">
        <v>17</v>
      </c>
      <c r="F41" s="12"/>
      <c r="G41" s="12"/>
      <c r="H41" s="12"/>
      <c r="I41" s="12">
        <v>2</v>
      </c>
      <c r="J41" s="12"/>
      <c r="K41" s="12">
        <v>3</v>
      </c>
      <c r="L41" s="12" t="s">
        <v>24</v>
      </c>
      <c r="M41" s="12"/>
      <c r="N41" s="12" t="s">
        <v>87</v>
      </c>
      <c r="O41" s="12" t="s">
        <v>21</v>
      </c>
    </row>
    <row r="42" spans="1:18" ht="15" customHeight="1" x14ac:dyDescent="0.25">
      <c r="A42" s="10" t="s">
        <v>134</v>
      </c>
      <c r="B42" s="11" t="s">
        <v>135</v>
      </c>
      <c r="C42" s="12" t="s">
        <v>136</v>
      </c>
      <c r="D42" s="14"/>
      <c r="E42" s="12" t="s">
        <v>17</v>
      </c>
      <c r="F42" s="14"/>
      <c r="G42" s="12"/>
      <c r="H42" s="12"/>
      <c r="I42" s="12">
        <v>2</v>
      </c>
      <c r="J42" s="12"/>
      <c r="K42" s="12">
        <v>3</v>
      </c>
      <c r="L42" s="12" t="s">
        <v>24</v>
      </c>
      <c r="M42" s="12"/>
      <c r="N42" s="12" t="s">
        <v>21</v>
      </c>
      <c r="O42" s="12" t="s">
        <v>21</v>
      </c>
    </row>
    <row r="43" spans="1:18" ht="15" customHeight="1" x14ac:dyDescent="0.25">
      <c r="A43" s="10" t="s">
        <v>137</v>
      </c>
      <c r="B43" s="11" t="s">
        <v>138</v>
      </c>
      <c r="C43" s="12" t="s">
        <v>139</v>
      </c>
      <c r="D43" s="14"/>
      <c r="E43" s="12" t="s">
        <v>17</v>
      </c>
      <c r="F43" s="12"/>
      <c r="G43" s="12"/>
      <c r="H43" s="12"/>
      <c r="I43" s="12">
        <v>2</v>
      </c>
      <c r="J43" s="12"/>
      <c r="K43" s="12">
        <v>3</v>
      </c>
      <c r="L43" s="12" t="s">
        <v>24</v>
      </c>
      <c r="M43" s="12"/>
      <c r="N43" s="12" t="s">
        <v>117</v>
      </c>
      <c r="O43" s="12" t="s">
        <v>117</v>
      </c>
    </row>
    <row r="44" spans="1:18" ht="15" customHeight="1" x14ac:dyDescent="0.25">
      <c r="A44" s="10" t="s">
        <v>140</v>
      </c>
      <c r="B44" s="11" t="s">
        <v>141</v>
      </c>
      <c r="C44" s="12" t="s">
        <v>142</v>
      </c>
      <c r="D44" s="12"/>
      <c r="E44" s="12"/>
      <c r="F44" s="12" t="s">
        <v>17</v>
      </c>
      <c r="G44" s="12"/>
      <c r="H44" s="12"/>
      <c r="I44" s="12">
        <v>2</v>
      </c>
      <c r="J44" s="12"/>
      <c r="K44" s="12">
        <v>3</v>
      </c>
      <c r="L44" s="12" t="s">
        <v>24</v>
      </c>
      <c r="M44" s="12"/>
      <c r="N44" s="12" t="s">
        <v>107</v>
      </c>
      <c r="O44" s="12" t="s">
        <v>107</v>
      </c>
      <c r="Q44" s="19"/>
      <c r="R44" s="19"/>
    </row>
    <row r="45" spans="1:18" ht="15" customHeight="1" x14ac:dyDescent="0.3">
      <c r="A45" s="10" t="s">
        <v>143</v>
      </c>
      <c r="B45" s="11" t="s">
        <v>144</v>
      </c>
      <c r="C45" s="12" t="s">
        <v>145</v>
      </c>
      <c r="D45" s="14"/>
      <c r="E45" s="14"/>
      <c r="F45" s="12" t="s">
        <v>17</v>
      </c>
      <c r="G45" s="12"/>
      <c r="H45" s="12"/>
      <c r="I45" s="12">
        <v>2</v>
      </c>
      <c r="J45" s="12"/>
      <c r="K45" s="12">
        <v>3</v>
      </c>
      <c r="L45" s="12" t="s">
        <v>24</v>
      </c>
      <c r="M45" s="3"/>
      <c r="N45" s="12" t="s">
        <v>29</v>
      </c>
      <c r="O45" s="12" t="s">
        <v>29</v>
      </c>
    </row>
    <row r="46" spans="1:18" ht="15" customHeight="1" x14ac:dyDescent="0.25">
      <c r="A46" s="10" t="s">
        <v>146</v>
      </c>
      <c r="B46" s="11" t="s">
        <v>147</v>
      </c>
      <c r="C46" s="12" t="s">
        <v>148</v>
      </c>
      <c r="D46" s="12"/>
      <c r="E46" s="12"/>
      <c r="F46" s="12" t="s">
        <v>17</v>
      </c>
      <c r="G46" s="12"/>
      <c r="H46" s="12"/>
      <c r="I46" s="12">
        <v>2</v>
      </c>
      <c r="J46" s="12"/>
      <c r="K46" s="12">
        <v>3</v>
      </c>
      <c r="L46" s="12" t="s">
        <v>24</v>
      </c>
      <c r="M46" s="12"/>
      <c r="N46" s="12" t="s">
        <v>107</v>
      </c>
      <c r="O46" s="12" t="s">
        <v>107</v>
      </c>
    </row>
    <row r="47" spans="1:18" ht="15" customHeight="1" x14ac:dyDescent="0.3">
      <c r="A47" s="10" t="s">
        <v>149</v>
      </c>
      <c r="B47" s="11" t="s">
        <v>150</v>
      </c>
      <c r="C47" s="12" t="s">
        <v>151</v>
      </c>
      <c r="D47" s="14"/>
      <c r="E47" s="14"/>
      <c r="F47" s="12"/>
      <c r="G47" s="12" t="s">
        <v>17</v>
      </c>
      <c r="H47" s="12"/>
      <c r="I47" s="12">
        <v>2</v>
      </c>
      <c r="J47" s="12"/>
      <c r="K47" s="12">
        <v>3</v>
      </c>
      <c r="L47" s="12" t="s">
        <v>24</v>
      </c>
      <c r="M47" s="3"/>
      <c r="N47" s="12" t="s">
        <v>72</v>
      </c>
      <c r="O47" s="12" t="s">
        <v>107</v>
      </c>
    </row>
    <row r="48" spans="1:18" ht="15" customHeight="1" x14ac:dyDescent="0.3">
      <c r="A48" s="10" t="s">
        <v>152</v>
      </c>
      <c r="B48" s="11" t="s">
        <v>153</v>
      </c>
      <c r="C48" s="12" t="s">
        <v>154</v>
      </c>
      <c r="D48" s="14"/>
      <c r="E48" s="14"/>
      <c r="F48" s="12"/>
      <c r="G48" s="12" t="s">
        <v>17</v>
      </c>
      <c r="H48" s="12"/>
      <c r="I48" s="12">
        <v>2</v>
      </c>
      <c r="J48" s="12"/>
      <c r="K48" s="12">
        <v>3</v>
      </c>
      <c r="L48" s="12" t="s">
        <v>24</v>
      </c>
      <c r="M48" s="3"/>
      <c r="N48" s="12" t="s">
        <v>21</v>
      </c>
      <c r="O48" s="12" t="s">
        <v>21</v>
      </c>
    </row>
    <row r="49" spans="1:15" ht="15" customHeight="1" x14ac:dyDescent="0.3">
      <c r="A49" s="10" t="s">
        <v>155</v>
      </c>
      <c r="B49" s="11" t="s">
        <v>156</v>
      </c>
      <c r="C49" s="12" t="s">
        <v>157</v>
      </c>
      <c r="D49" s="14"/>
      <c r="E49" s="14"/>
      <c r="F49" s="12"/>
      <c r="G49" s="12" t="s">
        <v>17</v>
      </c>
      <c r="H49" s="12"/>
      <c r="I49" s="12">
        <v>2</v>
      </c>
      <c r="J49" s="12"/>
      <c r="K49" s="12">
        <v>3</v>
      </c>
      <c r="L49" s="12" t="s">
        <v>24</v>
      </c>
      <c r="M49" s="3"/>
      <c r="N49" s="12" t="s">
        <v>87</v>
      </c>
      <c r="O49" s="12" t="s">
        <v>117</v>
      </c>
    </row>
    <row r="50" spans="1:15" ht="15" customHeight="1" x14ac:dyDescent="0.25">
      <c r="A50" s="10" t="s">
        <v>158</v>
      </c>
      <c r="B50" s="11" t="s">
        <v>159</v>
      </c>
      <c r="C50" s="12" t="s">
        <v>160</v>
      </c>
      <c r="D50" s="12"/>
      <c r="E50" s="12"/>
      <c r="F50" s="12"/>
      <c r="G50" s="12" t="s">
        <v>17</v>
      </c>
      <c r="H50" s="12"/>
      <c r="I50" s="12">
        <v>2</v>
      </c>
      <c r="J50" s="12"/>
      <c r="K50" s="12">
        <v>3</v>
      </c>
      <c r="L50" s="12" t="s">
        <v>24</v>
      </c>
      <c r="M50" s="12"/>
      <c r="N50" s="12" t="s">
        <v>95</v>
      </c>
      <c r="O50" s="24" t="s">
        <v>95</v>
      </c>
    </row>
    <row r="51" spans="1:15" ht="15" customHeight="1" x14ac:dyDescent="0.25">
      <c r="A51" s="10" t="s">
        <v>161</v>
      </c>
      <c r="B51" s="11" t="s">
        <v>162</v>
      </c>
      <c r="C51" s="12" t="s">
        <v>163</v>
      </c>
      <c r="D51" s="12"/>
      <c r="E51" s="12"/>
      <c r="F51" s="12"/>
      <c r="G51" s="12" t="s">
        <v>17</v>
      </c>
      <c r="H51" s="12"/>
      <c r="I51" s="12">
        <v>2</v>
      </c>
      <c r="J51" s="12"/>
      <c r="K51" s="12">
        <v>3</v>
      </c>
      <c r="L51" s="12" t="s">
        <v>24</v>
      </c>
      <c r="M51" s="12"/>
      <c r="N51" s="17" t="s">
        <v>164</v>
      </c>
      <c r="O51" s="25" t="s">
        <v>107</v>
      </c>
    </row>
    <row r="52" spans="1:15" ht="15" customHeight="1" x14ac:dyDescent="0.3">
      <c r="A52" s="8" t="s">
        <v>80</v>
      </c>
      <c r="B52" s="8"/>
      <c r="C52" s="12"/>
      <c r="D52" s="12" t="str">
        <f>(J32+K33+J34+K35+K36)&amp;"+"&amp;(K39+K40)&amp;"kv"</f>
        <v>13+6kv</v>
      </c>
      <c r="E52" s="12" t="str">
        <f>(J26+K27+J28+K29)&amp;"+"&amp;(K41+K42+K43)&amp;"kv"</f>
        <v>13+9kv</v>
      </c>
      <c r="F52" s="12" t="str">
        <f>(J30+K37)&amp;"+"&amp;(K44+K45+K46)&amp;"kv"</f>
        <v>5+9kv</v>
      </c>
      <c r="G52" s="12" t="str">
        <f>(K47+K48+K49+K50+K51)&amp;"kv"</f>
        <v>15kv</v>
      </c>
      <c r="H52" s="13">
        <f>SUM(H26:H37)</f>
        <v>9</v>
      </c>
      <c r="I52" s="13">
        <f>10+SUM(I26:I37)</f>
        <v>23</v>
      </c>
      <c r="J52" s="13">
        <f t="shared" ref="J52" si="0">SUM(J26:J37)</f>
        <v>13</v>
      </c>
      <c r="K52" s="13">
        <f>15+SUM(K26:K37)</f>
        <v>33</v>
      </c>
      <c r="L52" s="12"/>
      <c r="M52" s="12"/>
      <c r="N52" s="12">
        <f>SUM(J52:K52)</f>
        <v>46</v>
      </c>
      <c r="O52" s="19"/>
    </row>
    <row r="53" spans="1:15" ht="15" customHeight="1" x14ac:dyDescent="0.25">
      <c r="A53" s="18"/>
      <c r="B53" s="18"/>
      <c r="C53" s="19"/>
      <c r="D53" s="20"/>
      <c r="E53" s="20"/>
      <c r="F53" s="20"/>
      <c r="G53" s="20"/>
      <c r="H53" s="19"/>
      <c r="I53" s="19"/>
      <c r="J53" s="19"/>
      <c r="K53" s="19"/>
      <c r="L53" s="19"/>
      <c r="M53" s="19"/>
      <c r="N53" s="18"/>
      <c r="O53" s="20"/>
    </row>
    <row r="54" spans="1:15" ht="15" customHeight="1" x14ac:dyDescent="0.3">
      <c r="A54" s="8" t="s">
        <v>165</v>
      </c>
      <c r="B54" s="23" t="s">
        <v>166</v>
      </c>
      <c r="C54" s="12" t="s">
        <v>167</v>
      </c>
      <c r="D54" s="14"/>
      <c r="E54" s="12" t="s">
        <v>168</v>
      </c>
      <c r="F54" s="14"/>
      <c r="G54" s="14"/>
      <c r="H54" s="12"/>
      <c r="I54" s="12"/>
      <c r="J54" s="12"/>
      <c r="K54" s="17">
        <v>4</v>
      </c>
      <c r="L54" s="25" t="s">
        <v>24</v>
      </c>
      <c r="M54" s="25"/>
      <c r="N54" s="25" t="s">
        <v>95</v>
      </c>
      <c r="O54" s="26"/>
    </row>
    <row r="55" spans="1:15" ht="15" customHeight="1" x14ac:dyDescent="0.25">
      <c r="A55" s="18"/>
      <c r="B55" s="18"/>
      <c r="C55" s="19"/>
      <c r="D55" s="20"/>
      <c r="E55" s="20"/>
      <c r="F55" s="20"/>
      <c r="G55" s="20"/>
      <c r="H55" s="19"/>
      <c r="I55" s="19"/>
      <c r="J55" s="19"/>
      <c r="K55" s="19"/>
      <c r="L55" s="19"/>
      <c r="M55" s="19"/>
      <c r="N55" s="20"/>
      <c r="O55" s="20"/>
    </row>
    <row r="56" spans="1:15" ht="15" customHeight="1" x14ac:dyDescent="0.3">
      <c r="A56" s="8" t="s">
        <v>169</v>
      </c>
      <c r="B56" s="8"/>
      <c r="C56" s="12" t="s">
        <v>170</v>
      </c>
      <c r="D56" s="14"/>
      <c r="E56" s="14"/>
      <c r="F56" s="14"/>
      <c r="G56" s="12" t="s">
        <v>17</v>
      </c>
      <c r="H56" s="12"/>
      <c r="I56" s="12"/>
      <c r="J56" s="12"/>
      <c r="K56" s="12">
        <v>20</v>
      </c>
      <c r="L56" s="12"/>
      <c r="M56" s="12"/>
      <c r="N56" s="14"/>
      <c r="O56" s="14"/>
    </row>
    <row r="57" spans="1:15" ht="15" customHeight="1" x14ac:dyDescent="0.25">
      <c r="A57" s="18"/>
      <c r="B57" s="18"/>
      <c r="C57" s="19"/>
      <c r="D57" s="20"/>
      <c r="E57" s="20"/>
      <c r="F57" s="20"/>
      <c r="G57" s="20"/>
      <c r="H57" s="19"/>
      <c r="I57" s="19"/>
      <c r="J57" s="19"/>
      <c r="K57" s="19"/>
      <c r="L57" s="19"/>
      <c r="M57" s="19"/>
      <c r="N57" s="20"/>
      <c r="O57" s="20"/>
    </row>
    <row r="58" spans="1:15" ht="15" customHeight="1" x14ac:dyDescent="0.3">
      <c r="A58" s="8" t="s">
        <v>171</v>
      </c>
      <c r="B58" s="8"/>
      <c r="C58" s="3"/>
      <c r="D58" s="14"/>
      <c r="E58" s="14"/>
      <c r="F58" s="14"/>
      <c r="G58" s="14"/>
      <c r="H58" s="12"/>
      <c r="I58" s="12"/>
      <c r="J58" s="12"/>
      <c r="K58" s="12">
        <v>6</v>
      </c>
      <c r="L58" s="19"/>
      <c r="M58" s="19"/>
      <c r="N58" s="20"/>
      <c r="O58" s="20"/>
    </row>
    <row r="59" spans="1:15" ht="15" x14ac:dyDescent="0.25">
      <c r="A59" s="18"/>
      <c r="B59" s="18"/>
      <c r="C59" s="19"/>
      <c r="D59" s="20"/>
      <c r="E59" s="20"/>
      <c r="F59" s="20"/>
      <c r="G59" s="20"/>
      <c r="H59" s="19"/>
      <c r="I59" s="19"/>
      <c r="J59" s="19"/>
      <c r="K59" s="19"/>
      <c r="L59" s="19"/>
      <c r="M59" s="19"/>
      <c r="N59" s="20"/>
      <c r="O59" s="20"/>
    </row>
    <row r="60" spans="1:15" ht="15.6" x14ac:dyDescent="0.3">
      <c r="A60" s="8" t="s">
        <v>80</v>
      </c>
      <c r="B60" s="8"/>
      <c r="C60" s="3"/>
      <c r="D60" s="14"/>
      <c r="E60" s="14"/>
      <c r="F60" s="14"/>
      <c r="G60" s="14"/>
      <c r="H60" s="12"/>
      <c r="I60" s="12"/>
      <c r="J60" s="12"/>
      <c r="K60" s="12"/>
      <c r="L60" s="12"/>
      <c r="M60" s="12"/>
      <c r="N60" s="12">
        <f>N21+N52+K54+K56+K58</f>
        <v>120</v>
      </c>
      <c r="O60" s="19"/>
    </row>
  </sheetData>
  <mergeCells count="6">
    <mergeCell ref="D38:O38"/>
    <mergeCell ref="D1:G1"/>
    <mergeCell ref="D24:G24"/>
    <mergeCell ref="D31:O31"/>
    <mergeCell ref="D11:O11"/>
    <mergeCell ref="D25:O25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517FEE03279594793D661133C0DFBF6" ma:contentTypeVersion="2" ma:contentTypeDescription="Új dokumentum létrehozása." ma:contentTypeScope="" ma:versionID="42f2832d2cb6e235f0affb382e4e6d95">
  <xsd:schema xmlns:xsd="http://www.w3.org/2001/XMLSchema" xmlns:xs="http://www.w3.org/2001/XMLSchema" xmlns:p="http://schemas.microsoft.com/office/2006/metadata/properties" xmlns:ns2="35418dc4-4377-4e68-ba6a-9d338e769696" targetNamespace="http://schemas.microsoft.com/office/2006/metadata/properties" ma:root="true" ma:fieldsID="42aae355945852a65285b640bd35b980" ns2:_="">
    <xsd:import namespace="35418dc4-4377-4e68-ba6a-9d338e769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18dc4-4377-4e68-ba6a-9d338e769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54301C-5831-4471-B4F4-273E35FAE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18dc4-4377-4e68-ba6a-9d338e769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7D1A0-87FB-4B78-8B87-B88CF18664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24E64E-C543-40A2-97E5-33E33E0C7E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Térképész tantervi háló 2024-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Veronika</dc:creator>
  <cp:keywords/>
  <dc:description/>
  <cp:lastModifiedBy>Ungvári Zsuzsanna</cp:lastModifiedBy>
  <cp:revision/>
  <dcterms:created xsi:type="dcterms:W3CDTF">2020-10-24T16:34:47Z</dcterms:created>
  <dcterms:modified xsi:type="dcterms:W3CDTF">2025-06-30T16:51:21Z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0x0101000517FEE03279594793D661133C0DFBF6</vt:lpwstr>
  </property>
</Properties>
</file>